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8205" activeTab="1"/>
  </bookViews>
  <sheets>
    <sheet name="Original" sheetId="1" r:id="rId1"/>
    <sheet name="Table" sheetId="2" r:id="rId2"/>
    <sheet name="Exemple1" sheetId="3" r:id="rId3"/>
    <sheet name="Exemple2" sheetId="4" r:id="rId4"/>
  </sheets>
  <definedNames>
    <definedName name="_xlnm.Print_Area" localSheetId="2">'Exemple1'!$A$1:$B$24</definedName>
    <definedName name="_xlnm.Print_Area" localSheetId="3">'Exemple2'!$A$1:$B$24</definedName>
    <definedName name="_xlnm.Print_Area" localSheetId="1">'Table'!$A$1:$B$36</definedName>
  </definedNames>
  <calcPr fullCalcOnLoad="1"/>
</workbook>
</file>

<file path=xl/sharedStrings.xml><?xml version="1.0" encoding="utf-8"?>
<sst xmlns="http://schemas.openxmlformats.org/spreadsheetml/2006/main" count="194" uniqueCount="111">
  <si>
    <t>L'incertitude sur les données est d'environ 20%</t>
  </si>
  <si>
    <t>Classe de PTAC</t>
  </si>
  <si>
    <t>g eC/t.km</t>
  </si>
  <si>
    <t>&lt;1,5 t essence</t>
  </si>
  <si>
    <t>&lt;1,5 t diesel</t>
  </si>
  <si>
    <t>1,5 à 2,5 t essence</t>
  </si>
  <si>
    <t>1,5 à 2,5 t diesel</t>
  </si>
  <si>
    <t>2,6 à 3,4 t essence</t>
  </si>
  <si>
    <t>2,6 à 3,4 t diesel</t>
  </si>
  <si>
    <t>3,5 t</t>
  </si>
  <si>
    <t>3,6 à 5 t</t>
  </si>
  <si>
    <t>5 à 6 t</t>
  </si>
  <si>
    <t>6,1 à 10,9 t</t>
  </si>
  <si>
    <t>11 à 19 t</t>
  </si>
  <si>
    <t>19,1 à 21 t</t>
  </si>
  <si>
    <t>plus de 21 t</t>
  </si>
  <si>
    <t>tracteurs routiers</t>
  </si>
  <si>
    <t>680, 8</t>
  </si>
  <si>
    <t>Le fer</t>
  </si>
  <si>
    <t>La route</t>
  </si>
  <si>
    <t>En France</t>
  </si>
  <si>
    <t>En Europe:</t>
  </si>
  <si>
    <t>Allemagne</t>
  </si>
  <si>
    <t>Autriche</t>
  </si>
  <si>
    <t>Belgique</t>
  </si>
  <si>
    <t>Espagne</t>
  </si>
  <si>
    <t>Italie</t>
  </si>
  <si>
    <t>Pays-Bas</t>
  </si>
  <si>
    <t>Royaume-Unis</t>
  </si>
  <si>
    <t>Suède</t>
  </si>
  <si>
    <t>Suisse</t>
  </si>
  <si>
    <t>L'air</t>
  </si>
  <si>
    <t>Vol courrier (distance &lt; 1000km)</t>
  </si>
  <si>
    <t>Vol moyen courrier (4000 km &lt; distance &lt; 1000 km)</t>
  </si>
  <si>
    <t>Vol long courrier (distance parcourue &gt; 4000 km)</t>
  </si>
  <si>
    <t>L'eau</t>
  </si>
  <si>
    <t>Maritime</t>
  </si>
  <si>
    <t>Fluvial</t>
  </si>
  <si>
    <t>Masse des produits transportés (en t)</t>
  </si>
  <si>
    <t>Distance (km)</t>
  </si>
  <si>
    <t>TOTAL émissions carbone (en g)</t>
  </si>
  <si>
    <t>Perte de masse liée au séchage</t>
  </si>
  <si>
    <t>Masse de bois récolté</t>
  </si>
  <si>
    <t>1 ère étape: identifier les pertes de masses tout au long de la chaine de transformation</t>
  </si>
  <si>
    <t>Masse (en t)</t>
  </si>
  <si>
    <t>Rendement</t>
  </si>
  <si>
    <t>2ème étape: identifier les distances et les moyens de transport entre les différentes étapes de transformation</t>
  </si>
  <si>
    <t>distance (en km)</t>
  </si>
  <si>
    <t>Transformation 1</t>
  </si>
  <si>
    <t>Transformation 2</t>
  </si>
  <si>
    <t>Description</t>
  </si>
  <si>
    <t>Séchage</t>
  </si>
  <si>
    <t>Ex: Transformation du plot en fenêtre</t>
  </si>
  <si>
    <t>Ex: Transformation de la grume en plot</t>
  </si>
  <si>
    <t>Transport 1</t>
  </si>
  <si>
    <t xml:space="preserve">Transport 2 </t>
  </si>
  <si>
    <t xml:space="preserve">Description </t>
  </si>
  <si>
    <t>Moyen de transport (voir typologie étape 3)</t>
  </si>
  <si>
    <t>Ex: de la forêt à la scierie</t>
  </si>
  <si>
    <t>Transport 3</t>
  </si>
  <si>
    <t>Transport 4</t>
  </si>
  <si>
    <t>Ex: de la scierie au port A</t>
  </si>
  <si>
    <t>Ex: du port A au port B</t>
  </si>
  <si>
    <t>Ex: du port B à la menuiserie</t>
  </si>
  <si>
    <t>Transport 5</t>
  </si>
  <si>
    <t>Ex: de la menuiserie au client</t>
  </si>
  <si>
    <t>Masse transportée (en t)</t>
  </si>
  <si>
    <t>3ème étape: bilan des émissions de carbone tout au long de la chaine de transformation</t>
  </si>
  <si>
    <t>Méthodologie simplifiée pour évaluer les émissions de carbone liée à la logistique</t>
  </si>
  <si>
    <t>Emissions de carbone (en g)</t>
  </si>
  <si>
    <t>Quelle est la masse de bois mise en œuvre (en tonne) ?</t>
  </si>
  <si>
    <t>Mode de transport utilisé pour ce parcours ?</t>
  </si>
  <si>
    <t>Distance entre le lieu de deuxième transformation et le lieu de stockage du produit fini (peut être nulle) en km ?</t>
  </si>
  <si>
    <t>Distance entre le lieu de séchage et le lieu de deuxième transformation du produit fini (peut être nulle) en km ?</t>
  </si>
  <si>
    <t>Distance entre le lieu de première transformation et le lieu de séchage (peut être nulle) en km ?</t>
  </si>
  <si>
    <t>Distance entre le lieu de première transformation et le lieu de récolte ?</t>
  </si>
  <si>
    <t>Distance entre le chantier et le lieu de stockage du produit fini en km ?</t>
  </si>
  <si>
    <t>0,5 t</t>
  </si>
  <si>
    <t>20km</t>
  </si>
  <si>
    <t>500km</t>
  </si>
  <si>
    <t>route (PTAC&gt;21t)</t>
  </si>
  <si>
    <t>route (PTAC 3t diesel)</t>
  </si>
  <si>
    <t>0km</t>
  </si>
  <si>
    <t>-</t>
  </si>
  <si>
    <t>100km</t>
  </si>
  <si>
    <t>0,5tx20kmx340,7g eCO2 (cf. table) = 3407 g</t>
  </si>
  <si>
    <t>équivalent CO2 correspondant au trajet lieu de stockage du produit fini-chantier</t>
  </si>
  <si>
    <t>équivalent CO2 correspondant au trajet lieu de seconde transformation-lieu de stockage du produit fini</t>
  </si>
  <si>
    <t>0,5tx500kmx64,1g eCO2 (cf. table) = 16025 g</t>
  </si>
  <si>
    <t>équivalent CO2 correspondant au trajet lieu de séchage-lieu de seconde transformation</t>
  </si>
  <si>
    <t>équivalent CO2 correspondant au trajet lieu de première transformation-lieu de séchage</t>
  </si>
  <si>
    <t>équivalent CO2 correspondant au trajet lieu de récolte-lieu de première transformation</t>
  </si>
  <si>
    <t>0,5tx6x0=0</t>
  </si>
  <si>
    <t>0,5tx3x0=0</t>
  </si>
  <si>
    <t>1 tonne de produit fini correspond à 3 tonnes de sciages après séchage (rendement matière de la seconde transformation équivalent à 33%)</t>
  </si>
  <si>
    <t>1 tonne de produit fini correspond à 6 tonnes de sciages avant séchage (un sciage vert contient 50% d'humidité)</t>
  </si>
  <si>
    <t>1 tonne de produit fini correspond à 12 tonnes de bois (rendement matière de la première transformation équivalent à 50%)</t>
  </si>
  <si>
    <t>TOTAL</t>
  </si>
  <si>
    <t>57,892 kg e CO2</t>
  </si>
  <si>
    <t>50km</t>
  </si>
  <si>
    <t>30km</t>
  </si>
  <si>
    <t>0,5tx0=0</t>
  </si>
  <si>
    <t>0,5tx3x50kmx64,1g e CO2 (cf. table)=4807,5 g</t>
  </si>
  <si>
    <t>19,7525 kg e CO2</t>
  </si>
  <si>
    <t>0,5tx12x30kmx64,1g e CO2 (cf. table) =11 538 g eCO2</t>
  </si>
  <si>
    <t>0,5tx12x100kmx64,1g e CO2 (cf. table) = 38460 g eCO2</t>
  </si>
  <si>
    <t>QUESTIONS A POSER :</t>
  </si>
  <si>
    <t>RAPPEL :</t>
  </si>
  <si>
    <t>EXEMPLE A :</t>
  </si>
  <si>
    <t>EXEMPLE B :</t>
  </si>
  <si>
    <t>TRAITEMENT A REALISE PAR LA COLLECTIVITE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</si>
</sst>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1"/>
      <color indexed="4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38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17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0" fontId="17" fillId="0" borderId="0" xfId="0" applyNumberFormat="1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 wrapText="1"/>
    </xf>
    <xf numFmtId="0" fontId="17" fillId="2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0" fontId="19" fillId="0" borderId="10" xfId="0" applyNumberFormat="1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left" wrapText="1"/>
    </xf>
    <xf numFmtId="0" fontId="17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 shrinkToFit="1"/>
    </xf>
    <xf numFmtId="0" fontId="23" fillId="0" borderId="0" xfId="0" applyFont="1" applyAlignment="1">
      <alignment/>
    </xf>
    <xf numFmtId="0" fontId="15" fillId="0" borderId="10" xfId="0" applyFont="1" applyBorder="1" applyAlignment="1">
      <alignment wrapText="1"/>
    </xf>
    <xf numFmtId="2" fontId="24" fillId="11" borderId="10" xfId="0" applyNumberFormat="1" applyFont="1" applyFill="1" applyBorder="1" applyAlignment="1">
      <alignment/>
    </xf>
    <xf numFmtId="0" fontId="22" fillId="0" borderId="0" xfId="0" applyFont="1" applyAlignment="1">
      <alignment shrinkToFit="1"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7" fillId="11" borderId="10" xfId="0" applyFont="1" applyFill="1" applyBorder="1" applyAlignment="1">
      <alignment horizontal="center" vertical="top" wrapText="1"/>
    </xf>
    <xf numFmtId="0" fontId="21" fillId="23" borderId="12" xfId="0" applyFont="1" applyFill="1" applyBorder="1" applyAlignment="1">
      <alignment horizontal="left" wrapText="1"/>
    </xf>
    <xf numFmtId="0" fontId="15" fillId="23" borderId="12" xfId="0" applyFont="1" applyFill="1" applyBorder="1" applyAlignment="1">
      <alignment horizontal="left"/>
    </xf>
    <xf numFmtId="0" fontId="17" fillId="20" borderId="11" xfId="0" applyFont="1" applyFill="1" applyBorder="1" applyAlignment="1">
      <alignment horizontal="center" vertical="top" wrapText="1"/>
    </xf>
    <xf numFmtId="0" fontId="17" fillId="20" borderId="13" xfId="0" applyFont="1" applyFill="1" applyBorder="1" applyAlignment="1">
      <alignment horizontal="center" vertical="top" wrapText="1"/>
    </xf>
    <xf numFmtId="0" fontId="17" fillId="11" borderId="11" xfId="0" applyFont="1" applyFill="1" applyBorder="1" applyAlignment="1">
      <alignment horizontal="center" vertical="top" wrapText="1"/>
    </xf>
    <xf numFmtId="0" fontId="17" fillId="11" borderId="12" xfId="0" applyFont="1" applyFill="1" applyBorder="1" applyAlignment="1">
      <alignment horizontal="center" vertical="top" wrapText="1"/>
    </xf>
    <xf numFmtId="0" fontId="17" fillId="11" borderId="13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23" borderId="11" xfId="0" applyFont="1" applyFill="1" applyBorder="1" applyAlignment="1">
      <alignment horizontal="left" wrapText="1"/>
    </xf>
    <xf numFmtId="0" fontId="21" fillId="23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4.7109375" style="0" customWidth="1"/>
    <col min="2" max="2" width="25.00390625" style="0" customWidth="1"/>
    <col min="3" max="3" width="20.57421875" style="0" customWidth="1"/>
    <col min="4" max="4" width="20.140625" style="0" customWidth="1"/>
    <col min="5" max="5" width="17.140625" style="0" customWidth="1"/>
  </cols>
  <sheetData>
    <row r="1" spans="1:5" s="17" customFormat="1" ht="42" customHeight="1">
      <c r="A1" s="20" t="s">
        <v>68</v>
      </c>
      <c r="B1" s="21"/>
      <c r="C1" s="21"/>
      <c r="D1" s="21"/>
      <c r="E1" s="21"/>
    </row>
    <row r="2" spans="1:4" ht="15">
      <c r="A2" s="32" t="s">
        <v>0</v>
      </c>
      <c r="B2" s="32"/>
      <c r="C2" s="32"/>
      <c r="D2" s="32"/>
    </row>
    <row r="3" spans="1:4" ht="15">
      <c r="A3" s="3"/>
      <c r="B3" s="3"/>
      <c r="C3" s="3"/>
      <c r="D3" s="3"/>
    </row>
    <row r="4" spans="1:4" s="1" customFormat="1" ht="18" customHeight="1">
      <c r="A4" s="29" t="s">
        <v>43</v>
      </c>
      <c r="B4" s="30"/>
      <c r="C4" s="30"/>
      <c r="D4" s="31"/>
    </row>
    <row r="5" spans="1:4" s="1" customFormat="1" ht="18" customHeight="1">
      <c r="A5" s="9"/>
      <c r="B5" s="9" t="s">
        <v>50</v>
      </c>
      <c r="C5" s="9" t="s">
        <v>45</v>
      </c>
      <c r="D5" s="9" t="s">
        <v>44</v>
      </c>
    </row>
    <row r="6" spans="1:4" s="1" customFormat="1" ht="30.75" customHeight="1">
      <c r="A6" s="10" t="s">
        <v>42</v>
      </c>
      <c r="B6" s="11"/>
      <c r="C6" s="12"/>
      <c r="D6" s="13">
        <f>D7/C7</f>
        <v>8.333333333333334</v>
      </c>
    </row>
    <row r="7" spans="1:4" s="1" customFormat="1" ht="30.75" customHeight="1">
      <c r="A7" s="14" t="s">
        <v>51</v>
      </c>
      <c r="B7" s="11" t="s">
        <v>41</v>
      </c>
      <c r="C7" s="12">
        <v>0.5</v>
      </c>
      <c r="D7" s="13">
        <f>D8/C8</f>
        <v>4.166666666666667</v>
      </c>
    </row>
    <row r="8" spans="1:4" s="1" customFormat="1" ht="30.75" customHeight="1">
      <c r="A8" s="10" t="s">
        <v>48</v>
      </c>
      <c r="B8" s="11" t="s">
        <v>53</v>
      </c>
      <c r="C8" s="12">
        <f>0.4</f>
        <v>0.4</v>
      </c>
      <c r="D8" s="13">
        <f>D9/C9</f>
        <v>1.6666666666666667</v>
      </c>
    </row>
    <row r="9" spans="1:4" s="1" customFormat="1" ht="30.75" customHeight="1">
      <c r="A9" s="10" t="s">
        <v>49</v>
      </c>
      <c r="B9" s="11" t="s">
        <v>52</v>
      </c>
      <c r="C9" s="12">
        <v>0.3</v>
      </c>
      <c r="D9" s="13">
        <v>0.5</v>
      </c>
    </row>
    <row r="10" spans="1:4" s="1" customFormat="1" ht="30.75" customHeight="1">
      <c r="A10" s="3"/>
      <c r="B10" s="7"/>
      <c r="C10" s="8"/>
      <c r="D10" s="3"/>
    </row>
    <row r="11" spans="1:5" s="1" customFormat="1" ht="18" customHeight="1">
      <c r="A11" s="24" t="s">
        <v>46</v>
      </c>
      <c r="B11" s="24"/>
      <c r="C11" s="24"/>
      <c r="D11" s="24"/>
      <c r="E11" s="24"/>
    </row>
    <row r="12" spans="1:5" s="1" customFormat="1" ht="32.25" customHeight="1">
      <c r="A12" s="9"/>
      <c r="B12" s="9" t="s">
        <v>56</v>
      </c>
      <c r="C12" s="9" t="s">
        <v>66</v>
      </c>
      <c r="D12" s="9" t="s">
        <v>47</v>
      </c>
      <c r="E12" s="9" t="s">
        <v>57</v>
      </c>
    </row>
    <row r="13" spans="1:5" s="1" customFormat="1" ht="30.75" customHeight="1">
      <c r="A13" s="10" t="s">
        <v>54</v>
      </c>
      <c r="B13" s="11" t="s">
        <v>58</v>
      </c>
      <c r="C13" s="15">
        <f>D6</f>
        <v>8.333333333333334</v>
      </c>
      <c r="D13" s="11">
        <v>30</v>
      </c>
      <c r="E13" s="11" t="s">
        <v>15</v>
      </c>
    </row>
    <row r="14" spans="1:5" s="1" customFormat="1" ht="29.25" customHeight="1">
      <c r="A14" s="16" t="s">
        <v>55</v>
      </c>
      <c r="B14" s="11" t="s">
        <v>61</v>
      </c>
      <c r="C14" s="15">
        <f>D8</f>
        <v>1.6666666666666667</v>
      </c>
      <c r="D14" s="11">
        <v>300</v>
      </c>
      <c r="E14" s="11" t="s">
        <v>15</v>
      </c>
    </row>
    <row r="15" spans="1:5" s="1" customFormat="1" ht="30.75" customHeight="1">
      <c r="A15" s="10" t="s">
        <v>59</v>
      </c>
      <c r="B15" s="11" t="s">
        <v>62</v>
      </c>
      <c r="C15" s="15">
        <f>D8</f>
        <v>1.6666666666666667</v>
      </c>
      <c r="D15" s="11">
        <v>1000</v>
      </c>
      <c r="E15" s="11" t="s">
        <v>36</v>
      </c>
    </row>
    <row r="16" spans="1:5" s="1" customFormat="1" ht="29.25" customHeight="1">
      <c r="A16" s="16" t="s">
        <v>60</v>
      </c>
      <c r="B16" s="11" t="s">
        <v>63</v>
      </c>
      <c r="C16" s="15">
        <f>D8</f>
        <v>1.6666666666666667</v>
      </c>
      <c r="D16" s="11">
        <v>300</v>
      </c>
      <c r="E16" s="11" t="s">
        <v>15</v>
      </c>
    </row>
    <row r="17" spans="1:5" s="1" customFormat="1" ht="30.75" customHeight="1">
      <c r="A17" s="10" t="s">
        <v>64</v>
      </c>
      <c r="B17" s="11" t="s">
        <v>65</v>
      </c>
      <c r="C17" s="15">
        <f>D9</f>
        <v>0.5</v>
      </c>
      <c r="D17" s="11">
        <v>20</v>
      </c>
      <c r="E17" s="11" t="s">
        <v>8</v>
      </c>
    </row>
    <row r="18" spans="1:4" s="1" customFormat="1" ht="30.75" customHeight="1">
      <c r="A18" s="3"/>
      <c r="B18" s="7"/>
      <c r="C18" s="8"/>
      <c r="D18" s="3"/>
    </row>
    <row r="19" spans="1:5" s="1" customFormat="1" ht="18" customHeight="1">
      <c r="A19" s="24" t="s">
        <v>67</v>
      </c>
      <c r="B19" s="24"/>
      <c r="C19" s="24"/>
      <c r="D19" s="24"/>
      <c r="E19" s="24"/>
    </row>
    <row r="20" spans="1:5" s="1" customFormat="1" ht="32.25" customHeight="1">
      <c r="A20" s="27"/>
      <c r="B20" s="28"/>
      <c r="C20" s="9" t="s">
        <v>38</v>
      </c>
      <c r="D20" s="9" t="s">
        <v>39</v>
      </c>
      <c r="E20" s="9" t="s">
        <v>69</v>
      </c>
    </row>
    <row r="21" spans="1:5" ht="15">
      <c r="A21" s="25" t="s">
        <v>19</v>
      </c>
      <c r="B21" s="25"/>
      <c r="C21" s="26"/>
      <c r="D21" s="26"/>
      <c r="E21" s="26"/>
    </row>
    <row r="22" spans="1:5" ht="15">
      <c r="A22" s="2" t="s">
        <v>1</v>
      </c>
      <c r="B22" s="4" t="s">
        <v>2</v>
      </c>
      <c r="C22" s="2"/>
      <c r="D22" s="2"/>
      <c r="E22" s="2"/>
    </row>
    <row r="23" spans="1:5" ht="15">
      <c r="A23" s="2" t="s">
        <v>3</v>
      </c>
      <c r="B23" s="5">
        <v>740.4</v>
      </c>
      <c r="C23" s="2"/>
      <c r="D23" s="2"/>
      <c r="E23" s="2"/>
    </row>
    <row r="24" spans="1:5" ht="15">
      <c r="A24" s="2" t="s">
        <v>4</v>
      </c>
      <c r="B24" s="5" t="s">
        <v>17</v>
      </c>
      <c r="C24" s="2"/>
      <c r="D24" s="2"/>
      <c r="E24" s="2"/>
    </row>
    <row r="25" spans="1:5" ht="15">
      <c r="A25" s="2" t="s">
        <v>5</v>
      </c>
      <c r="B25" s="5">
        <v>483.4</v>
      </c>
      <c r="C25" s="2"/>
      <c r="D25" s="2"/>
      <c r="E25" s="2"/>
    </row>
    <row r="26" spans="1:5" ht="15">
      <c r="A26" s="2" t="s">
        <v>6</v>
      </c>
      <c r="B26" s="5">
        <v>456.1</v>
      </c>
      <c r="C26" s="2"/>
      <c r="D26" s="2"/>
      <c r="E26" s="2"/>
    </row>
    <row r="27" spans="1:5" ht="15">
      <c r="A27" s="2" t="s">
        <v>7</v>
      </c>
      <c r="B27" s="5">
        <v>472.8</v>
      </c>
      <c r="C27" s="2"/>
      <c r="D27" s="2"/>
      <c r="E27" s="2"/>
    </row>
    <row r="28" spans="1:5" ht="15">
      <c r="A28" s="2" t="s">
        <v>8</v>
      </c>
      <c r="B28" s="5">
        <v>340.7</v>
      </c>
      <c r="C28" s="15">
        <f>C17</f>
        <v>0.5</v>
      </c>
      <c r="D28" s="11">
        <f>D17</f>
        <v>20</v>
      </c>
      <c r="E28" s="11">
        <f>D28*C28</f>
        <v>10</v>
      </c>
    </row>
    <row r="29" spans="1:5" ht="15">
      <c r="A29" s="2" t="s">
        <v>9</v>
      </c>
      <c r="B29" s="5">
        <v>331.7</v>
      </c>
      <c r="C29" s="2"/>
      <c r="D29" s="2"/>
      <c r="E29" s="2"/>
    </row>
    <row r="30" spans="1:5" ht="15">
      <c r="A30" s="2" t="s">
        <v>10</v>
      </c>
      <c r="B30" s="5">
        <v>285.4</v>
      </c>
      <c r="C30" s="2"/>
      <c r="D30" s="2"/>
      <c r="E30" s="2"/>
    </row>
    <row r="31" spans="1:5" ht="15">
      <c r="A31" s="2" t="s">
        <v>11</v>
      </c>
      <c r="B31" s="5">
        <v>194.2</v>
      </c>
      <c r="C31" s="2"/>
      <c r="D31" s="2"/>
      <c r="E31" s="2"/>
    </row>
    <row r="32" spans="1:5" ht="15">
      <c r="A32" s="2" t="s">
        <v>12</v>
      </c>
      <c r="B32" s="5">
        <v>145.1</v>
      </c>
      <c r="C32" s="2"/>
      <c r="D32" s="2"/>
      <c r="E32" s="2"/>
    </row>
    <row r="33" spans="1:5" ht="15">
      <c r="A33" s="2" t="s">
        <v>13</v>
      </c>
      <c r="B33" s="5">
        <v>74.9</v>
      </c>
      <c r="C33" s="2"/>
      <c r="D33" s="2"/>
      <c r="E33" s="2"/>
    </row>
    <row r="34" spans="1:5" ht="15">
      <c r="A34" s="2" t="s">
        <v>14</v>
      </c>
      <c r="B34" s="5">
        <v>71.4</v>
      </c>
      <c r="C34" s="2"/>
      <c r="D34" s="2"/>
      <c r="E34" s="2"/>
    </row>
    <row r="35" spans="1:5" ht="15">
      <c r="A35" s="2" t="s">
        <v>15</v>
      </c>
      <c r="B35" s="5">
        <v>64.1</v>
      </c>
      <c r="C35" s="15">
        <f>C16+C14+C13</f>
        <v>11.666666666666668</v>
      </c>
      <c r="D35" s="11">
        <f>D13+D14+D16</f>
        <v>630</v>
      </c>
      <c r="E35" s="11">
        <f>D35*C35</f>
        <v>7350.000000000001</v>
      </c>
    </row>
    <row r="36" spans="1:5" ht="15">
      <c r="A36" s="2" t="s">
        <v>16</v>
      </c>
      <c r="B36" s="5">
        <v>29.4</v>
      </c>
      <c r="C36" s="2"/>
      <c r="D36" s="2"/>
      <c r="E36" s="2"/>
    </row>
    <row r="37" spans="1:5" ht="15">
      <c r="A37" s="25" t="s">
        <v>18</v>
      </c>
      <c r="B37" s="25"/>
      <c r="C37" s="26"/>
      <c r="D37" s="26"/>
      <c r="E37" s="26"/>
    </row>
    <row r="38" spans="1:5" ht="15">
      <c r="A38" s="6" t="s">
        <v>20</v>
      </c>
      <c r="B38" s="5">
        <v>3</v>
      </c>
      <c r="C38" s="2"/>
      <c r="D38" s="2"/>
      <c r="E38" s="2"/>
    </row>
    <row r="39" spans="1:5" ht="15">
      <c r="A39" s="22" t="s">
        <v>21</v>
      </c>
      <c r="B39" s="23"/>
      <c r="C39" s="2"/>
      <c r="D39" s="2"/>
      <c r="E39" s="2"/>
    </row>
    <row r="40" spans="1:5" ht="15">
      <c r="A40" s="6" t="s">
        <v>22</v>
      </c>
      <c r="B40" s="5">
        <v>15.7</v>
      </c>
      <c r="C40" s="2"/>
      <c r="D40" s="2"/>
      <c r="E40" s="2"/>
    </row>
    <row r="41" spans="1:5" ht="15">
      <c r="A41" s="6" t="s">
        <v>23</v>
      </c>
      <c r="B41" s="5">
        <v>6.7</v>
      </c>
      <c r="C41" s="2"/>
      <c r="D41" s="2"/>
      <c r="E41" s="2"/>
    </row>
    <row r="42" spans="1:5" ht="15">
      <c r="A42" s="6" t="s">
        <v>24</v>
      </c>
      <c r="B42" s="5">
        <v>9.6</v>
      </c>
      <c r="C42" s="2"/>
      <c r="D42" s="2"/>
      <c r="E42" s="2"/>
    </row>
    <row r="43" spans="1:5" ht="15">
      <c r="A43" s="6" t="s">
        <v>25</v>
      </c>
      <c r="B43" s="5">
        <v>16.1</v>
      </c>
      <c r="C43" s="2"/>
      <c r="D43" s="2"/>
      <c r="E43" s="2"/>
    </row>
    <row r="44" spans="1:5" ht="15">
      <c r="A44" s="6" t="s">
        <v>26</v>
      </c>
      <c r="B44" s="5">
        <v>14.9</v>
      </c>
      <c r="C44" s="2"/>
      <c r="D44" s="2"/>
      <c r="E44" s="2"/>
    </row>
    <row r="45" spans="1:5" ht="15">
      <c r="A45" s="6" t="s">
        <v>27</v>
      </c>
      <c r="B45" s="5">
        <v>5.9</v>
      </c>
      <c r="C45" s="2"/>
      <c r="D45" s="2"/>
      <c r="E45" s="2"/>
    </row>
    <row r="46" spans="1:5" ht="15">
      <c r="A46" s="6" t="s">
        <v>28</v>
      </c>
      <c r="B46" s="5">
        <v>6</v>
      </c>
      <c r="C46" s="2"/>
      <c r="D46" s="2"/>
      <c r="E46" s="2"/>
    </row>
    <row r="47" spans="1:5" ht="15">
      <c r="A47" s="6" t="s">
        <v>29</v>
      </c>
      <c r="B47" s="5">
        <v>2.3</v>
      </c>
      <c r="C47" s="2"/>
      <c r="D47" s="2"/>
      <c r="E47" s="2"/>
    </row>
    <row r="48" spans="1:5" ht="15">
      <c r="A48" s="6" t="s">
        <v>30</v>
      </c>
      <c r="B48" s="5">
        <v>1</v>
      </c>
      <c r="C48" s="2"/>
      <c r="D48" s="2"/>
      <c r="E48" s="2"/>
    </row>
    <row r="49" spans="1:5" ht="15">
      <c r="A49" s="25" t="s">
        <v>31</v>
      </c>
      <c r="B49" s="25"/>
      <c r="C49" s="26"/>
      <c r="D49" s="26"/>
      <c r="E49" s="26"/>
    </row>
    <row r="50" spans="1:5" ht="15">
      <c r="A50" s="6" t="s">
        <v>32</v>
      </c>
      <c r="B50" s="5">
        <v>900</v>
      </c>
      <c r="C50" s="2"/>
      <c r="D50" s="2"/>
      <c r="E50" s="2"/>
    </row>
    <row r="51" spans="1:5" ht="15">
      <c r="A51" s="6" t="s">
        <v>33</v>
      </c>
      <c r="B51" s="5">
        <v>570</v>
      </c>
      <c r="C51" s="2"/>
      <c r="D51" s="2"/>
      <c r="E51" s="2"/>
    </row>
    <row r="52" spans="1:5" ht="15">
      <c r="A52" s="6" t="s">
        <v>34</v>
      </c>
      <c r="B52" s="5">
        <v>320</v>
      </c>
      <c r="C52" s="2"/>
      <c r="D52" s="2"/>
      <c r="E52" s="2"/>
    </row>
    <row r="53" spans="1:5" ht="15">
      <c r="A53" s="25" t="s">
        <v>35</v>
      </c>
      <c r="B53" s="25"/>
      <c r="C53" s="26"/>
      <c r="D53" s="26"/>
      <c r="E53" s="26"/>
    </row>
    <row r="54" spans="1:5" ht="15">
      <c r="A54" s="6" t="s">
        <v>36</v>
      </c>
      <c r="B54" s="5">
        <v>1.2</v>
      </c>
      <c r="C54" s="15">
        <f>C15</f>
        <v>1.6666666666666667</v>
      </c>
      <c r="D54" s="15">
        <f>D15</f>
        <v>1000</v>
      </c>
      <c r="E54" s="15">
        <f>D54*C54</f>
        <v>1666.6666666666667</v>
      </c>
    </row>
    <row r="55" spans="1:5" ht="15">
      <c r="A55" s="6" t="s">
        <v>37</v>
      </c>
      <c r="B55" s="5">
        <v>14</v>
      </c>
      <c r="C55" s="2"/>
      <c r="D55" s="2"/>
      <c r="E55" s="2"/>
    </row>
    <row r="56" spans="4:5" ht="30">
      <c r="D56" s="18" t="s">
        <v>40</v>
      </c>
      <c r="E56" s="19">
        <f>SUM(E22:E55)</f>
        <v>9026.666666666668</v>
      </c>
    </row>
  </sheetData>
  <sheetProtection/>
  <mergeCells count="11">
    <mergeCell ref="A49:E49"/>
    <mergeCell ref="A53:E53"/>
    <mergeCell ref="A20:B20"/>
    <mergeCell ref="A4:D4"/>
    <mergeCell ref="A1:E1"/>
    <mergeCell ref="A39:B39"/>
    <mergeCell ref="A11:E11"/>
    <mergeCell ref="A19:E19"/>
    <mergeCell ref="A21:E21"/>
    <mergeCell ref="A37:E37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34.7109375" style="0" customWidth="1"/>
    <col min="2" max="2" width="25.00390625" style="0" customWidth="1"/>
  </cols>
  <sheetData>
    <row r="1" spans="1:2" ht="15">
      <c r="A1" s="35" t="s">
        <v>19</v>
      </c>
      <c r="B1" s="36"/>
    </row>
    <row r="2" spans="1:2" ht="15">
      <c r="A2" s="2" t="s">
        <v>1</v>
      </c>
      <c r="B2" s="2" t="s">
        <v>2</v>
      </c>
    </row>
    <row r="3" spans="1:2" ht="15">
      <c r="A3" s="2" t="s">
        <v>3</v>
      </c>
      <c r="B3" s="6">
        <v>740.4</v>
      </c>
    </row>
    <row r="4" spans="1:2" ht="15">
      <c r="A4" s="2" t="s">
        <v>4</v>
      </c>
      <c r="B4" s="6" t="s">
        <v>17</v>
      </c>
    </row>
    <row r="5" spans="1:2" ht="15">
      <c r="A5" s="2" t="s">
        <v>5</v>
      </c>
      <c r="B5" s="6">
        <v>483.4</v>
      </c>
    </row>
    <row r="6" spans="1:2" ht="15">
      <c r="A6" s="2" t="s">
        <v>6</v>
      </c>
      <c r="B6" s="6">
        <v>456.1</v>
      </c>
    </row>
    <row r="7" spans="1:2" ht="15">
      <c r="A7" s="2" t="s">
        <v>7</v>
      </c>
      <c r="B7" s="6">
        <v>472.8</v>
      </c>
    </row>
    <row r="8" spans="1:2" ht="15">
      <c r="A8" s="2" t="s">
        <v>8</v>
      </c>
      <c r="B8" s="6">
        <v>340.7</v>
      </c>
    </row>
    <row r="9" spans="1:2" ht="15">
      <c r="A9" s="2" t="s">
        <v>9</v>
      </c>
      <c r="B9" s="6">
        <v>331.7</v>
      </c>
    </row>
    <row r="10" spans="1:2" ht="15">
      <c r="A10" s="2" t="s">
        <v>10</v>
      </c>
      <c r="B10" s="6">
        <v>285.4</v>
      </c>
    </row>
    <row r="11" spans="1:2" ht="15">
      <c r="A11" s="2" t="s">
        <v>11</v>
      </c>
      <c r="B11" s="6">
        <v>194.2</v>
      </c>
    </row>
    <row r="12" spans="1:2" ht="15">
      <c r="A12" s="2" t="s">
        <v>12</v>
      </c>
      <c r="B12" s="6">
        <v>145.1</v>
      </c>
    </row>
    <row r="13" spans="1:2" ht="15">
      <c r="A13" s="2" t="s">
        <v>13</v>
      </c>
      <c r="B13" s="6">
        <v>74.9</v>
      </c>
    </row>
    <row r="14" spans="1:2" ht="15">
      <c r="A14" s="2" t="s">
        <v>14</v>
      </c>
      <c r="B14" s="6">
        <v>71.4</v>
      </c>
    </row>
    <row r="15" spans="1:2" ht="15">
      <c r="A15" s="2" t="s">
        <v>15</v>
      </c>
      <c r="B15" s="6">
        <v>64.1</v>
      </c>
    </row>
    <row r="16" spans="1:2" ht="15">
      <c r="A16" s="2" t="s">
        <v>16</v>
      </c>
      <c r="B16" s="6">
        <v>29.4</v>
      </c>
    </row>
    <row r="17" spans="1:2" ht="15">
      <c r="A17" s="35" t="s">
        <v>18</v>
      </c>
      <c r="B17" s="36"/>
    </row>
    <row r="18" spans="1:2" ht="15">
      <c r="A18" s="6" t="s">
        <v>20</v>
      </c>
      <c r="B18" s="6">
        <v>3</v>
      </c>
    </row>
    <row r="19" spans="1:2" ht="15">
      <c r="A19" s="22" t="s">
        <v>21</v>
      </c>
      <c r="B19" s="37"/>
    </row>
    <row r="20" spans="1:2" ht="15">
      <c r="A20" s="6" t="s">
        <v>22</v>
      </c>
      <c r="B20" s="6">
        <v>15.7</v>
      </c>
    </row>
    <row r="21" spans="1:2" ht="15">
      <c r="A21" s="6" t="s">
        <v>23</v>
      </c>
      <c r="B21" s="6">
        <v>6.7</v>
      </c>
    </row>
    <row r="22" spans="1:2" ht="15">
      <c r="A22" s="6" t="s">
        <v>24</v>
      </c>
      <c r="B22" s="6">
        <v>9.6</v>
      </c>
    </row>
    <row r="23" spans="1:2" ht="15">
      <c r="A23" s="6" t="s">
        <v>25</v>
      </c>
      <c r="B23" s="6">
        <v>16.1</v>
      </c>
    </row>
    <row r="24" spans="1:2" ht="15">
      <c r="A24" s="6" t="s">
        <v>26</v>
      </c>
      <c r="B24" s="6">
        <v>14.9</v>
      </c>
    </row>
    <row r="25" spans="1:2" ht="15">
      <c r="A25" s="6" t="s">
        <v>27</v>
      </c>
      <c r="B25" s="6">
        <v>5.9</v>
      </c>
    </row>
    <row r="26" spans="1:2" ht="15">
      <c r="A26" s="6" t="s">
        <v>28</v>
      </c>
      <c r="B26" s="6">
        <v>6</v>
      </c>
    </row>
    <row r="27" spans="1:2" ht="15">
      <c r="A27" s="6" t="s">
        <v>29</v>
      </c>
      <c r="B27" s="6">
        <v>2.3</v>
      </c>
    </row>
    <row r="28" spans="1:2" ht="15">
      <c r="A28" s="6" t="s">
        <v>30</v>
      </c>
      <c r="B28" s="6">
        <v>1</v>
      </c>
    </row>
    <row r="29" spans="1:2" ht="15">
      <c r="A29" s="35" t="s">
        <v>31</v>
      </c>
      <c r="B29" s="36"/>
    </row>
    <row r="30" spans="1:2" ht="15">
      <c r="A30" s="6" t="s">
        <v>32</v>
      </c>
      <c r="B30" s="6">
        <v>900</v>
      </c>
    </row>
    <row r="31" spans="1:2" ht="15">
      <c r="A31" s="6" t="s">
        <v>33</v>
      </c>
      <c r="B31" s="6">
        <v>570</v>
      </c>
    </row>
    <row r="32" spans="1:2" ht="15">
      <c r="A32" s="6" t="s">
        <v>34</v>
      </c>
      <c r="B32" s="6">
        <v>320</v>
      </c>
    </row>
    <row r="33" spans="1:2" ht="15">
      <c r="A33" s="35" t="s">
        <v>35</v>
      </c>
      <c r="B33" s="36"/>
    </row>
    <row r="34" spans="1:2" ht="15">
      <c r="A34" s="6" t="s">
        <v>36</v>
      </c>
      <c r="B34" s="6">
        <v>1.2</v>
      </c>
    </row>
    <row r="35" spans="1:2" ht="15">
      <c r="A35" s="6" t="s">
        <v>37</v>
      </c>
      <c r="B35" s="6">
        <v>14</v>
      </c>
    </row>
  </sheetData>
  <sheetProtection/>
  <mergeCells count="5">
    <mergeCell ref="A19:B19"/>
    <mergeCell ref="A29:B29"/>
    <mergeCell ref="A33:B33"/>
    <mergeCell ref="A1:B1"/>
    <mergeCell ref="A17:B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B28" sqref="B28"/>
    </sheetView>
  </sheetViews>
  <sheetFormatPr defaultColWidth="11.421875" defaultRowHeight="15"/>
  <cols>
    <col min="1" max="1" width="102.8515625" style="33" bestFit="1" customWidth="1"/>
    <col min="2" max="2" width="48.57421875" style="33" bestFit="1" customWidth="1"/>
    <col min="3" max="16384" width="11.421875" style="33" customWidth="1"/>
  </cols>
  <sheetData>
    <row r="1" spans="1:2" ht="15">
      <c r="A1" s="33" t="s">
        <v>106</v>
      </c>
      <c r="B1" s="33" t="s">
        <v>108</v>
      </c>
    </row>
    <row r="2" spans="1:2" ht="15">
      <c r="A2" s="33" t="s">
        <v>70</v>
      </c>
      <c r="B2" s="33" t="s">
        <v>77</v>
      </c>
    </row>
    <row r="3" spans="1:2" ht="15">
      <c r="A3" s="33" t="s">
        <v>76</v>
      </c>
      <c r="B3" s="33" t="s">
        <v>78</v>
      </c>
    </row>
    <row r="4" spans="1:2" ht="15">
      <c r="A4" s="33" t="s">
        <v>71</v>
      </c>
      <c r="B4" s="33" t="s">
        <v>81</v>
      </c>
    </row>
    <row r="5" spans="1:2" ht="15">
      <c r="A5" s="33" t="s">
        <v>72</v>
      </c>
      <c r="B5" s="33" t="s">
        <v>79</v>
      </c>
    </row>
    <row r="6" spans="1:2" ht="15">
      <c r="A6" s="33" t="s">
        <v>71</v>
      </c>
      <c r="B6" s="33" t="s">
        <v>80</v>
      </c>
    </row>
    <row r="7" spans="1:2" ht="15">
      <c r="A7" s="33" t="s">
        <v>73</v>
      </c>
      <c r="B7" s="33" t="s">
        <v>82</v>
      </c>
    </row>
    <row r="8" spans="1:2" ht="15">
      <c r="A8" s="33" t="s">
        <v>71</v>
      </c>
      <c r="B8" s="33" t="s">
        <v>83</v>
      </c>
    </row>
    <row r="9" spans="1:2" ht="15">
      <c r="A9" s="33" t="s">
        <v>74</v>
      </c>
      <c r="B9" s="33" t="s">
        <v>82</v>
      </c>
    </row>
    <row r="10" spans="1:2" ht="15">
      <c r="A10" s="33" t="s">
        <v>71</v>
      </c>
      <c r="B10" s="33" t="s">
        <v>83</v>
      </c>
    </row>
    <row r="11" spans="1:2" ht="15">
      <c r="A11" s="33" t="s">
        <v>75</v>
      </c>
      <c r="B11" s="33" t="s">
        <v>84</v>
      </c>
    </row>
    <row r="12" spans="1:2" ht="15">
      <c r="A12" s="33" t="s">
        <v>71</v>
      </c>
      <c r="B12" s="33" t="s">
        <v>80</v>
      </c>
    </row>
    <row r="14" ht="15">
      <c r="A14" s="33" t="s">
        <v>110</v>
      </c>
    </row>
    <row r="15" spans="1:2" ht="15">
      <c r="A15" s="33" t="s">
        <v>86</v>
      </c>
      <c r="B15" s="33" t="s">
        <v>85</v>
      </c>
    </row>
    <row r="16" spans="1:2" ht="15">
      <c r="A16" s="33" t="s">
        <v>87</v>
      </c>
      <c r="B16" s="33" t="s">
        <v>88</v>
      </c>
    </row>
    <row r="17" spans="1:2" ht="15">
      <c r="A17" s="33" t="s">
        <v>89</v>
      </c>
      <c r="B17" s="33" t="s">
        <v>93</v>
      </c>
    </row>
    <row r="18" spans="1:2" ht="15">
      <c r="A18" s="33" t="s">
        <v>90</v>
      </c>
      <c r="B18" s="33" t="s">
        <v>92</v>
      </c>
    </row>
    <row r="19" spans="1:2" ht="15">
      <c r="A19" s="33" t="s">
        <v>91</v>
      </c>
      <c r="B19" s="33" t="s">
        <v>105</v>
      </c>
    </row>
    <row r="20" spans="1:2" ht="15">
      <c r="A20" s="34" t="s">
        <v>97</v>
      </c>
      <c r="B20" s="33" t="s">
        <v>98</v>
      </c>
    </row>
    <row r="21" ht="15">
      <c r="A21" s="33" t="s">
        <v>107</v>
      </c>
    </row>
    <row r="22" ht="15">
      <c r="A22" s="33" t="s">
        <v>94</v>
      </c>
    </row>
    <row r="23" ht="15">
      <c r="A23" s="33" t="s">
        <v>95</v>
      </c>
    </row>
    <row r="24" ht="15">
      <c r="A24" s="33" t="s">
        <v>96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A14" sqref="A14"/>
    </sheetView>
  </sheetViews>
  <sheetFormatPr defaultColWidth="11.421875" defaultRowHeight="15"/>
  <cols>
    <col min="1" max="1" width="102.8515625" style="33" bestFit="1" customWidth="1"/>
    <col min="2" max="2" width="47.57421875" style="33" bestFit="1" customWidth="1"/>
    <col min="3" max="16384" width="11.421875" style="33" customWidth="1"/>
  </cols>
  <sheetData>
    <row r="1" spans="1:2" ht="15">
      <c r="A1" s="33" t="s">
        <v>106</v>
      </c>
      <c r="B1" s="33" t="s">
        <v>109</v>
      </c>
    </row>
    <row r="2" spans="1:2" ht="15">
      <c r="A2" s="33" t="s">
        <v>70</v>
      </c>
      <c r="B2" t="s">
        <v>77</v>
      </c>
    </row>
    <row r="3" spans="1:2" ht="15">
      <c r="A3" s="33" t="s">
        <v>76</v>
      </c>
      <c r="B3" t="s">
        <v>78</v>
      </c>
    </row>
    <row r="4" spans="1:2" ht="15">
      <c r="A4" s="33" t="s">
        <v>71</v>
      </c>
      <c r="B4" t="s">
        <v>81</v>
      </c>
    </row>
    <row r="5" spans="1:2" ht="15">
      <c r="A5" s="33" t="s">
        <v>72</v>
      </c>
      <c r="B5" t="s">
        <v>82</v>
      </c>
    </row>
    <row r="6" spans="1:2" ht="15">
      <c r="A6" s="33" t="s">
        <v>71</v>
      </c>
      <c r="B6" t="s">
        <v>83</v>
      </c>
    </row>
    <row r="7" spans="1:2" ht="15">
      <c r="A7" s="33" t="s">
        <v>73</v>
      </c>
      <c r="B7" t="s">
        <v>99</v>
      </c>
    </row>
    <row r="8" spans="1:2" ht="15">
      <c r="A8" s="33" t="s">
        <v>71</v>
      </c>
      <c r="B8" t="s">
        <v>80</v>
      </c>
    </row>
    <row r="9" spans="1:2" ht="15">
      <c r="A9" s="33" t="s">
        <v>74</v>
      </c>
      <c r="B9" t="s">
        <v>82</v>
      </c>
    </row>
    <row r="10" spans="1:2" ht="15">
      <c r="A10" s="33" t="s">
        <v>71</v>
      </c>
      <c r="B10" t="s">
        <v>83</v>
      </c>
    </row>
    <row r="11" spans="1:2" ht="15">
      <c r="A11" s="33" t="s">
        <v>75</v>
      </c>
      <c r="B11" t="s">
        <v>100</v>
      </c>
    </row>
    <row r="12" spans="1:2" ht="15">
      <c r="A12" s="33" t="s">
        <v>71</v>
      </c>
      <c r="B12" t="s">
        <v>80</v>
      </c>
    </row>
    <row r="13" ht="15">
      <c r="B13"/>
    </row>
    <row r="14" spans="1:2" ht="15">
      <c r="A14" s="33" t="s">
        <v>110</v>
      </c>
      <c r="B14"/>
    </row>
    <row r="15" spans="1:2" ht="15">
      <c r="A15" s="33" t="s">
        <v>86</v>
      </c>
      <c r="B15" t="s">
        <v>85</v>
      </c>
    </row>
    <row r="16" spans="1:2" ht="15">
      <c r="A16" s="33" t="s">
        <v>87</v>
      </c>
      <c r="B16" t="s">
        <v>101</v>
      </c>
    </row>
    <row r="17" spans="1:2" ht="15">
      <c r="A17" s="33" t="s">
        <v>89</v>
      </c>
      <c r="B17" t="s">
        <v>102</v>
      </c>
    </row>
    <row r="18" spans="1:2" ht="15">
      <c r="A18" s="33" t="s">
        <v>90</v>
      </c>
      <c r="B18" t="s">
        <v>92</v>
      </c>
    </row>
    <row r="19" spans="1:2" ht="15">
      <c r="A19" s="33" t="s">
        <v>91</v>
      </c>
      <c r="B19" t="s">
        <v>104</v>
      </c>
    </row>
    <row r="20" spans="1:2" ht="15">
      <c r="A20" s="34" t="s">
        <v>97</v>
      </c>
      <c r="B20" t="s">
        <v>103</v>
      </c>
    </row>
    <row r="21" ht="15">
      <c r="A21" s="33" t="s">
        <v>107</v>
      </c>
    </row>
    <row r="22" ht="15">
      <c r="A22" s="33" t="s">
        <v>94</v>
      </c>
    </row>
    <row r="23" ht="15">
      <c r="A23" s="33" t="s">
        <v>95</v>
      </c>
    </row>
    <row r="24" ht="15">
      <c r="A24" s="33" t="s">
        <v>96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croisel</cp:lastModifiedBy>
  <cp:lastPrinted>2010-10-18T15:15:24Z</cp:lastPrinted>
  <dcterms:created xsi:type="dcterms:W3CDTF">2009-11-25T15:44:34Z</dcterms:created>
  <dcterms:modified xsi:type="dcterms:W3CDTF">2010-10-18T15:17:36Z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